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1" sheetId="4" r:id="rId1"/>
  </sheets>
  <definedNames>
    <definedName name="_xlnm.Print_Area" localSheetId="0">'1'!$A$1:$I$49</definedName>
  </definedNames>
  <calcPr calcId="124519"/>
</workbook>
</file>

<file path=xl/calcChain.xml><?xml version="1.0" encoding="utf-8"?>
<calcChain xmlns="http://schemas.openxmlformats.org/spreadsheetml/2006/main">
  <c r="H12" i="4"/>
  <c r="H41"/>
  <c r="A25"/>
  <c r="H19"/>
  <c r="H18"/>
  <c r="H17"/>
  <c r="H16"/>
  <c r="H15"/>
  <c r="H14"/>
  <c r="H11"/>
  <c r="H10"/>
  <c r="H9"/>
  <c r="H8"/>
  <c r="H7"/>
  <c r="H6"/>
  <c r="H44" l="1"/>
  <c r="H43"/>
  <c r="H42"/>
  <c r="H40" l="1"/>
  <c r="H39"/>
  <c r="H36"/>
  <c r="H35"/>
  <c r="H34"/>
  <c r="H33"/>
  <c r="H32"/>
  <c r="H31"/>
  <c r="H30"/>
  <c r="H29"/>
  <c r="H37" l="1"/>
</calcChain>
</file>

<file path=xl/sharedStrings.xml><?xml version="1.0" encoding="utf-8"?>
<sst xmlns="http://schemas.openxmlformats.org/spreadsheetml/2006/main" count="187" uniqueCount="75">
  <si>
    <t>SCHEDULE "B" (BILL OF QUANTITIES)</t>
  </si>
  <si>
    <t>S.NO</t>
  </si>
  <si>
    <t>ITEM OF WORK</t>
  </si>
  <si>
    <t>QUANTITY</t>
  </si>
  <si>
    <t>RATE</t>
  </si>
  <si>
    <t>UNIT</t>
  </si>
  <si>
    <t>AMOUNT</t>
  </si>
  <si>
    <t>1/-</t>
  </si>
  <si>
    <t>Cft</t>
  </si>
  <si>
    <t>%0 Cft</t>
  </si>
  <si>
    <t>/-</t>
  </si>
  <si>
    <t>2/-</t>
  </si>
  <si>
    <t>3/-</t>
  </si>
  <si>
    <t>Rft</t>
  </si>
  <si>
    <t>4/-</t>
  </si>
  <si>
    <t>5/-</t>
  </si>
  <si>
    <t>Sft</t>
  </si>
  <si>
    <t>6/-</t>
  </si>
  <si>
    <t>7/-</t>
  </si>
  <si>
    <t>TOTAL:</t>
  </si>
  <si>
    <t xml:space="preserve">                         CONTRACTOR</t>
  </si>
  <si>
    <t>EXECUTIVE ENGINEER
HIGHWAYS DIVISION DADU</t>
  </si>
  <si>
    <t>Cwt</t>
  </si>
  <si>
    <t>8/-</t>
  </si>
  <si>
    <t>P.Cwt</t>
  </si>
  <si>
    <t>P.Cft</t>
  </si>
  <si>
    <t>PART "A" - ROAD WORK</t>
  </si>
  <si>
    <t>%Sft</t>
  </si>
  <si>
    <t>Lying brick on end edging including supply of 9”x4 1/2”x3” 1st Class burnt bricks including excavation for laying brickedging with small side parallel to the road. Rate includes all costs of materials, T&amp;P, Labor and carriage to the site of work.</t>
  </si>
  <si>
    <t>Preparing Base course by supplying and spreading stone metal of approved quality from approved quarry, properly graded to maximum size of 1 1/2” gauge in required thickness of 6” in 2 layers of 3” each to proper camber and grade including supplying and spreading 15 cft of screening and non-plastic quarry fines filing depression with stone metal after initial rolling including watering and compacting the same so as to achieve 100% density as per modified AASHO specifications. (This includes providing and using templates as directed). Rate includes all costs of materials T&amp;P labour and carriage to site of work.</t>
  </si>
  <si>
    <t>Providing 1st coat of surface dressing on new or existing surface with 30 lbs bitumen 80/100 penetration and 4 cft Bajri of 1/2” to 3/4” gauge including cleaning the road surface rolling etc complete. Rate includes all cost of materials T&amp;P labor and carriage to site of work</t>
  </si>
  <si>
    <t>Tons</t>
  </si>
  <si>
    <t>Nos</t>
  </si>
  <si>
    <t>P.Ton</t>
  </si>
  <si>
    <t>i</t>
  </si>
  <si>
    <t>ii</t>
  </si>
  <si>
    <t xml:space="preserve"> @Rs.</t>
  </si>
  <si>
    <t>%Rft</t>
  </si>
  <si>
    <t>%Cft</t>
  </si>
  <si>
    <t>%0Nos</t>
  </si>
  <si>
    <t xml:space="preserve"> Add difference in cost of Bitumen (1st Coat)</t>
  </si>
  <si>
    <t xml:space="preserve"> Add difference in cost of Bitumen (1st Carpet)</t>
  </si>
  <si>
    <t>Add difference in cost of Bricks (Brick Edging)</t>
  </si>
  <si>
    <t>Add difference in cost of Hill Sand (1st Carpet) 4%</t>
  </si>
  <si>
    <t>iii</t>
  </si>
  <si>
    <t>iv</t>
  </si>
  <si>
    <t>v</t>
  </si>
  <si>
    <t>vi</t>
  </si>
  <si>
    <t>NOTE: Quantities / Rates can be changed after Technical Sanction is received from Competent Authority.</t>
  </si>
  <si>
    <t>Excavation of foundation of buildings, bridges and other structure including deg belling dressing refilling around the structures with excavated earth watering lead up to 100 ft and lift up to 5 ft in ordinary soil.</t>
  </si>
  <si>
    <t>Pacca Brick work in foundation plinth in cement, sand, mortar Ratio (1:4).</t>
  </si>
  <si>
    <t>Cement concrete brick or stone ballast 1 1/2" to 2” gauge Ratio (1:4:8).</t>
  </si>
  <si>
    <t>Fabrication of mild steel enforcement for cement concrete include cutting, bending and laying in position and making joints, fastening including the cost of binding wire also include removal of rust from bars.</t>
  </si>
  <si>
    <t>Errection and removal of centering for R.C.C or plain C.C work vertical of Partal Wood.</t>
  </si>
  <si>
    <t>Cement Concrete Plain including placing, compacting, finishing and curring etc complete include screening and watering stone aggregate without shuttering Ratio (1:2:4)</t>
  </si>
  <si>
    <t>R.C.C  work including all labor &amp; material except the cost of steel reinforcement &amp; its labor for bending and binding which will be paid separately. This rate also include all kind of forms moulds lifting shuttering curring rendering finishing the exposed surface including screening the washing of shingle. R.C.C work in roof slab beams, columns rafts and lintels and other structural member laid in Situ or precast laid in position complete in all respect Ratio (1:2:4).</t>
  </si>
  <si>
    <t>Cement Plaster up to 20' height 1/2" thick Ratio (1.3)</t>
  </si>
  <si>
    <t>Add difference in cost of Cement</t>
  </si>
  <si>
    <t>Bags</t>
  </si>
  <si>
    <t>Add difference in cost of Bricks</t>
  </si>
  <si>
    <t>Add difference in cost of Steel</t>
  </si>
  <si>
    <t>Add cost of Carriage</t>
  </si>
  <si>
    <t>vii</t>
  </si>
  <si>
    <t>Add difference in cost of Hill Sand</t>
  </si>
  <si>
    <t>Add difference in cost of C/Bajri</t>
  </si>
  <si>
    <t>Earth work for road embankment from borrow pits including laying in 6” layers clod breaking, dressing and compacting etc complete lead up to 100 ft and lift up to 5.0 in ordinary soil.</t>
  </si>
  <si>
    <t>%0Cft</t>
  </si>
  <si>
    <t>Add difference in cost of S.Crush (1st Coat) 4%</t>
  </si>
  <si>
    <t>Add difference in cost of S.Crush (1st Carpet) 10%</t>
  </si>
  <si>
    <t>P.Bag</t>
  </si>
  <si>
    <t>Add difference in cost of S.Crush</t>
  </si>
  <si>
    <t>Making diagonal grooves of 1 1/2' 1 1/2" at 2 ft center to center in road surface.</t>
  </si>
  <si>
    <t>Providing 1” thick (consolidated) premix carpet in proper camber and grade including supply of 10 cft Bajri 4 cft hill sand of approved quality and gauge and bitumen 67 lbs of 80/100 penetration including mixing in mechanical mixer in required proportion including heating the materials and cleaning the road surface rolling etc complete to the site of work. Rate includes all cost of materials T&amp;P labor and carriage to site of work.</t>
  </si>
  <si>
    <t>PART "B" - 3' SPAN CULVERT</t>
  </si>
  <si>
    <t>(12) RECONDITIONING OF ROAD FROM DADU JOHI ROAD TO ALLAH YARANI LEGHARI VILLAGE MILE 0/1-2/3 (IN PORTION)</t>
  </si>
</sst>
</file>

<file path=xl/styles.xml><?xml version="1.0" encoding="utf-8"?>
<styleSheet xmlns="http://schemas.openxmlformats.org/spreadsheetml/2006/main">
  <fonts count="10">
    <font>
      <sz val="11"/>
      <color theme="1"/>
      <name val="Calibri"/>
      <family val="2"/>
      <scheme val="minor"/>
    </font>
    <font>
      <sz val="10"/>
      <color theme="1"/>
      <name val="Arial"/>
      <family val="2"/>
    </font>
    <font>
      <sz val="11"/>
      <color theme="1"/>
      <name val="Tahoma"/>
      <family val="2"/>
    </font>
    <font>
      <b/>
      <sz val="9"/>
      <color theme="1"/>
      <name val="Arial"/>
      <family val="2"/>
    </font>
    <font>
      <sz val="10"/>
      <color theme="1"/>
      <name val="Arial Narrow"/>
      <family val="2"/>
    </font>
    <font>
      <b/>
      <sz val="10"/>
      <color theme="1"/>
      <name val="Arial"/>
      <family val="2"/>
    </font>
    <font>
      <sz val="9"/>
      <color theme="1"/>
      <name val="Arial"/>
      <family val="2"/>
    </font>
    <font>
      <b/>
      <sz val="13"/>
      <color theme="1"/>
      <name val="Arial Black"/>
      <family val="2"/>
    </font>
    <font>
      <b/>
      <u/>
      <sz val="10"/>
      <color theme="1"/>
      <name val="Arial"/>
      <family val="2"/>
    </font>
    <font>
      <b/>
      <sz val="10"/>
      <color theme="1"/>
      <name val="Bahnschrift"/>
      <family val="2"/>
    </font>
  </fonts>
  <fills count="3">
    <fill>
      <patternFill patternType="none"/>
    </fill>
    <fill>
      <patternFill patternType="gray125"/>
    </fill>
    <fill>
      <patternFill patternType="solid">
        <fgColor theme="0" tint="-0.14999847407452621"/>
        <bgColor indexed="64"/>
      </patternFill>
    </fill>
  </fills>
  <borders count="15">
    <border>
      <left/>
      <right/>
      <top/>
      <bottom/>
      <diagonal/>
    </border>
    <border>
      <left style="double">
        <color auto="1"/>
      </left>
      <right style="double">
        <color auto="1"/>
      </right>
      <top style="double">
        <color auto="1"/>
      </top>
      <bottom style="double">
        <color auto="1"/>
      </bottom>
      <diagonal/>
    </border>
    <border>
      <left/>
      <right/>
      <top style="double">
        <color auto="1"/>
      </top>
      <bottom/>
      <diagonal/>
    </border>
    <border>
      <left/>
      <right/>
      <top style="thin">
        <color auto="1"/>
      </top>
      <bottom/>
      <diagonal/>
    </border>
    <border>
      <left/>
      <right style="thin">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1">
    <xf numFmtId="0" fontId="0" fillId="0" borderId="0"/>
  </cellStyleXfs>
  <cellXfs count="61">
    <xf numFmtId="0" fontId="0" fillId="0" borderId="0" xfId="0"/>
    <xf numFmtId="0" fontId="1" fillId="0" borderId="0" xfId="0" applyFont="1"/>
    <xf numFmtId="0" fontId="3" fillId="0" borderId="0" xfId="0" applyFont="1" applyAlignment="1">
      <alignment horizontal="center" vertical="center"/>
    </xf>
    <xf numFmtId="0" fontId="3" fillId="0" borderId="2" xfId="0" applyFont="1" applyBorder="1" applyAlignment="1">
      <alignment horizontal="center" vertical="center"/>
    </xf>
    <xf numFmtId="0" fontId="1" fillId="0" borderId="0" xfId="0" applyFont="1" applyBorder="1" applyAlignment="1">
      <alignment horizontal="center" vertical="top"/>
    </xf>
    <xf numFmtId="0" fontId="5" fillId="0" borderId="0" xfId="0" applyFont="1" applyBorder="1" applyAlignment="1">
      <alignment horizontal="right" vertical="top"/>
    </xf>
    <xf numFmtId="0" fontId="1" fillId="0" borderId="0" xfId="0" applyFont="1" applyBorder="1" applyAlignment="1">
      <alignment horizontal="center" vertical="center"/>
    </xf>
    <xf numFmtId="0" fontId="5" fillId="0" borderId="0" xfId="0" applyFont="1" applyBorder="1" applyAlignment="1">
      <alignment horizontal="right" vertical="center"/>
    </xf>
    <xf numFmtId="1" fontId="5" fillId="0" borderId="0" xfId="0" applyNumberFormat="1" applyFont="1" applyBorder="1" applyAlignment="1">
      <alignment horizontal="right" vertical="center"/>
    </xf>
    <xf numFmtId="0" fontId="1" fillId="0" borderId="0" xfId="0" applyFont="1" applyBorder="1"/>
    <xf numFmtId="0" fontId="1" fillId="0" borderId="0" xfId="0" applyFont="1" applyAlignment="1">
      <alignment horizontal="center" vertical="center"/>
    </xf>
    <xf numFmtId="0" fontId="4" fillId="0" borderId="0" xfId="0" applyFont="1"/>
    <xf numFmtId="0" fontId="5" fillId="0" borderId="0" xfId="0" applyFont="1" applyBorder="1" applyAlignment="1">
      <alignment horizontal="center"/>
    </xf>
    <xf numFmtId="0" fontId="3" fillId="2" borderId="1" xfId="0" applyFont="1" applyFill="1" applyBorder="1" applyAlignment="1">
      <alignment horizontal="center" vertical="center"/>
    </xf>
    <xf numFmtId="0" fontId="5" fillId="0" borderId="8" xfId="0" applyFont="1" applyBorder="1" applyAlignment="1">
      <alignment horizontal="right" vertical="center"/>
    </xf>
    <xf numFmtId="0" fontId="5" fillId="0" borderId="4" xfId="0" applyFont="1" applyBorder="1" applyAlignment="1">
      <alignment horizontal="left" vertical="center"/>
    </xf>
    <xf numFmtId="1" fontId="5" fillId="0" borderId="8" xfId="0" applyNumberFormat="1" applyFont="1" applyBorder="1" applyAlignment="1">
      <alignment horizontal="right" vertical="center"/>
    </xf>
    <xf numFmtId="0" fontId="4" fillId="0" borderId="7" xfId="0" applyFont="1" applyBorder="1" applyAlignment="1">
      <alignment horizontal="justify" vertical="top" wrapText="1"/>
    </xf>
    <xf numFmtId="0" fontId="1" fillId="0" borderId="7" xfId="0" applyFont="1" applyBorder="1" applyAlignment="1">
      <alignment horizontal="center" vertical="center"/>
    </xf>
    <xf numFmtId="10" fontId="5" fillId="0" borderId="8" xfId="0" applyNumberFormat="1" applyFont="1" applyBorder="1" applyAlignment="1">
      <alignment horizontal="right" vertical="center"/>
    </xf>
    <xf numFmtId="2" fontId="5" fillId="0" borderId="9" xfId="0" applyNumberFormat="1" applyFont="1" applyBorder="1" applyAlignment="1">
      <alignment horizontal="left" vertical="center"/>
    </xf>
    <xf numFmtId="0" fontId="1" fillId="0" borderId="4" xfId="0" applyFont="1" applyBorder="1" applyAlignment="1">
      <alignment horizontal="left" vertical="center"/>
    </xf>
    <xf numFmtId="0" fontId="1" fillId="0" borderId="8" xfId="0" applyFont="1" applyBorder="1" applyAlignment="1">
      <alignment horizontal="right" vertical="center"/>
    </xf>
    <xf numFmtId="0" fontId="5" fillId="0" borderId="10" xfId="0" applyFont="1" applyBorder="1" applyAlignment="1">
      <alignment horizontal="right" vertical="center"/>
    </xf>
    <xf numFmtId="0" fontId="5" fillId="0" borderId="11" xfId="0" applyFont="1" applyBorder="1" applyAlignment="1">
      <alignment horizontal="left" vertical="center"/>
    </xf>
    <xf numFmtId="2" fontId="5" fillId="0" borderId="3" xfId="0" applyNumberFormat="1" applyFont="1" applyBorder="1" applyAlignment="1">
      <alignment horizontal="left" vertical="center"/>
    </xf>
    <xf numFmtId="1" fontId="5" fillId="0" borderId="10" xfId="0" applyNumberFormat="1" applyFont="1" applyBorder="1" applyAlignment="1">
      <alignment horizontal="right" vertical="center"/>
    </xf>
    <xf numFmtId="1" fontId="5" fillId="0" borderId="12" xfId="0" applyNumberFormat="1" applyFont="1" applyBorder="1" applyAlignment="1">
      <alignment vertical="center"/>
    </xf>
    <xf numFmtId="0" fontId="1" fillId="0" borderId="14" xfId="0" applyFont="1" applyBorder="1" applyAlignment="1">
      <alignment horizontal="left"/>
    </xf>
    <xf numFmtId="0" fontId="4" fillId="0" borderId="7" xfId="0" applyFont="1" applyBorder="1" applyAlignment="1">
      <alignment horizontal="left" vertical="center" wrapText="1"/>
    </xf>
    <xf numFmtId="0" fontId="1" fillId="0" borderId="10" xfId="0" applyFont="1" applyBorder="1" applyAlignment="1">
      <alignment horizontal="right" vertical="center"/>
    </xf>
    <xf numFmtId="0" fontId="1" fillId="0" borderId="11" xfId="0" applyFont="1" applyBorder="1" applyAlignment="1">
      <alignment horizontal="left" vertical="center"/>
    </xf>
    <xf numFmtId="1" fontId="1" fillId="0" borderId="10" xfId="0" applyNumberFormat="1" applyFont="1" applyBorder="1" applyAlignment="1">
      <alignment horizontal="right" vertical="center"/>
    </xf>
    <xf numFmtId="1" fontId="1" fillId="0" borderId="3" xfId="0" applyNumberFormat="1" applyFont="1" applyBorder="1" applyAlignment="1">
      <alignment horizontal="left" vertical="center"/>
    </xf>
    <xf numFmtId="0" fontId="6" fillId="0" borderId="11" xfId="0" applyFont="1" applyBorder="1" applyAlignment="1">
      <alignment horizontal="left" vertical="center"/>
    </xf>
    <xf numFmtId="1" fontId="1" fillId="0" borderId="9" xfId="0" applyNumberFormat="1" applyFont="1" applyBorder="1" applyAlignment="1">
      <alignment horizontal="left" vertical="center"/>
    </xf>
    <xf numFmtId="0" fontId="6" fillId="0" borderId="4" xfId="0" applyFont="1" applyBorder="1" applyAlignment="1">
      <alignment horizontal="left" vertical="center"/>
    </xf>
    <xf numFmtId="1" fontId="1" fillId="0" borderId="8" xfId="0" applyNumberFormat="1" applyFont="1" applyBorder="1" applyAlignment="1">
      <alignment horizontal="right" vertical="center"/>
    </xf>
    <xf numFmtId="0" fontId="1" fillId="0" borderId="0" xfId="0" applyFont="1" applyBorder="1" applyAlignment="1">
      <alignment horizontal="right" vertical="center"/>
    </xf>
    <xf numFmtId="0" fontId="1"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left"/>
    </xf>
    <xf numFmtId="0" fontId="9" fillId="0" borderId="0" xfId="0" applyFont="1" applyAlignment="1"/>
    <xf numFmtId="0" fontId="9" fillId="0" borderId="0" xfId="0" applyFont="1"/>
    <xf numFmtId="1" fontId="5" fillId="0" borderId="12" xfId="0" applyNumberFormat="1" applyFont="1" applyBorder="1" applyAlignment="1">
      <alignment horizontal="right" vertical="center"/>
    </xf>
    <xf numFmtId="0" fontId="1" fillId="0" borderId="14" xfId="0" applyFont="1" applyBorder="1" applyAlignment="1">
      <alignment vertical="center"/>
    </xf>
    <xf numFmtId="0" fontId="5" fillId="0" borderId="0" xfId="0" applyFont="1" applyBorder="1" applyAlignment="1">
      <alignment horizontal="center" vertical="center"/>
    </xf>
    <xf numFmtId="0" fontId="1" fillId="0" borderId="0" xfId="0" applyFont="1" applyBorder="1" applyAlignment="1">
      <alignment vertical="center"/>
    </xf>
    <xf numFmtId="0" fontId="3" fillId="2" borderId="1" xfId="0" applyFont="1" applyFill="1" applyBorder="1" applyAlignment="1">
      <alignment horizontal="center" vertical="center"/>
    </xf>
    <xf numFmtId="2" fontId="1" fillId="0" borderId="10" xfId="0" applyNumberFormat="1" applyFont="1" applyBorder="1" applyAlignment="1">
      <alignment horizontal="right" vertical="center"/>
    </xf>
    <xf numFmtId="0" fontId="7" fillId="0" borderId="0" xfId="0" applyFont="1" applyAlignment="1">
      <alignment horizontal="center" vertical="center"/>
    </xf>
    <xf numFmtId="0" fontId="8" fillId="0" borderId="0" xfId="0" applyFont="1" applyBorder="1" applyAlignment="1">
      <alignment horizontal="left" vertical="center" wrapText="1"/>
    </xf>
    <xf numFmtId="0" fontId="2" fillId="0" borderId="0" xfId="0" applyFont="1" applyBorder="1" applyAlignment="1">
      <alignment horizontal="center" vertical="center"/>
    </xf>
    <xf numFmtId="0" fontId="3" fillId="2" borderId="1" xfId="0" applyFont="1" applyFill="1" applyBorder="1" applyAlignment="1">
      <alignment horizontal="center" vertical="center"/>
    </xf>
    <xf numFmtId="0" fontId="5" fillId="0" borderId="0" xfId="0" applyFont="1" applyAlignment="1">
      <alignment horizontal="left" vertical="center"/>
    </xf>
    <xf numFmtId="0" fontId="9" fillId="0" borderId="0" xfId="0" applyFont="1" applyAlignment="1">
      <alignment horizontal="center" wrapText="1"/>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3" tint="0.39997558519241921"/>
  </sheetPr>
  <dimension ref="A1:I49"/>
  <sheetViews>
    <sheetView tabSelected="1" view="pageBreakPreview" topLeftCell="A36" zoomScaleSheetLayoutView="100" workbookViewId="0">
      <selection activeCell="H51" sqref="H51"/>
    </sheetView>
  </sheetViews>
  <sheetFormatPr defaultRowHeight="12.75"/>
  <cols>
    <col min="1" max="1" width="4.5703125" style="1" customWidth="1"/>
    <col min="2" max="2" width="47.42578125" style="1" customWidth="1"/>
    <col min="3" max="3" width="8" style="1" bestFit="1" customWidth="1"/>
    <col min="4" max="4" width="5.28515625" style="1" bestFit="1" customWidth="1"/>
    <col min="5" max="5" width="6" style="1" customWidth="1"/>
    <col min="6" max="6" width="8.5703125" style="1" bestFit="1" customWidth="1"/>
    <col min="7" max="7" width="6.85546875" style="1" bestFit="1" customWidth="1"/>
    <col min="8" max="8" width="9" style="1" bestFit="1" customWidth="1"/>
    <col min="9" max="9" width="2.140625" style="1" bestFit="1" customWidth="1"/>
    <col min="10" max="16384" width="9.140625" style="1"/>
  </cols>
  <sheetData>
    <row r="1" spans="1:9" ht="26.25" customHeight="1">
      <c r="A1" s="50" t="s">
        <v>0</v>
      </c>
      <c r="B1" s="50"/>
      <c r="C1" s="50"/>
      <c r="D1" s="50"/>
      <c r="E1" s="50"/>
      <c r="F1" s="50"/>
      <c r="G1" s="50"/>
      <c r="H1" s="50"/>
      <c r="I1" s="50"/>
    </row>
    <row r="2" spans="1:9" ht="37.5" customHeight="1">
      <c r="A2" s="51" t="s">
        <v>74</v>
      </c>
      <c r="B2" s="51"/>
      <c r="C2" s="51"/>
      <c r="D2" s="51"/>
      <c r="E2" s="51"/>
      <c r="F2" s="51"/>
      <c r="G2" s="51"/>
      <c r="H2" s="51"/>
      <c r="I2" s="51"/>
    </row>
    <row r="3" spans="1:9" ht="32.25" customHeight="1" thickBot="1">
      <c r="A3" s="52" t="s">
        <v>26</v>
      </c>
      <c r="B3" s="52"/>
      <c r="C3" s="52"/>
      <c r="D3" s="52"/>
      <c r="E3" s="52"/>
      <c r="F3" s="52"/>
      <c r="G3" s="52"/>
      <c r="H3" s="52"/>
      <c r="I3" s="52"/>
    </row>
    <row r="4" spans="1:9" s="2" customFormat="1" ht="18.75" customHeight="1" thickTop="1" thickBot="1">
      <c r="A4" s="48" t="s">
        <v>1</v>
      </c>
      <c r="B4" s="48" t="s">
        <v>2</v>
      </c>
      <c r="C4" s="53" t="s">
        <v>3</v>
      </c>
      <c r="D4" s="53"/>
      <c r="E4" s="59" t="s">
        <v>4</v>
      </c>
      <c r="F4" s="60"/>
      <c r="G4" s="48" t="s">
        <v>5</v>
      </c>
      <c r="H4" s="59" t="s">
        <v>6</v>
      </c>
      <c r="I4" s="60"/>
    </row>
    <row r="5" spans="1:9" s="2" customFormat="1" ht="5.25" customHeight="1" thickTop="1">
      <c r="A5" s="3"/>
      <c r="B5" s="3"/>
      <c r="C5" s="3"/>
      <c r="D5" s="3"/>
      <c r="E5" s="3"/>
      <c r="F5" s="3"/>
      <c r="G5" s="3"/>
      <c r="H5" s="3"/>
      <c r="I5" s="3"/>
    </row>
    <row r="6" spans="1:9" ht="34.5" customHeight="1">
      <c r="A6" s="18" t="s">
        <v>7</v>
      </c>
      <c r="B6" s="17" t="s">
        <v>71</v>
      </c>
      <c r="C6" s="14">
        <v>14300</v>
      </c>
      <c r="D6" s="15" t="s">
        <v>16</v>
      </c>
      <c r="E6" s="19" t="s">
        <v>36</v>
      </c>
      <c r="F6" s="20">
        <v>146.41</v>
      </c>
      <c r="G6" s="15" t="s">
        <v>27</v>
      </c>
      <c r="H6" s="16">
        <f>C6*F6/100</f>
        <v>20936.63</v>
      </c>
      <c r="I6" s="15" t="s">
        <v>10</v>
      </c>
    </row>
    <row r="7" spans="1:9" ht="56.25" customHeight="1">
      <c r="A7" s="18" t="s">
        <v>11</v>
      </c>
      <c r="B7" s="17" t="s">
        <v>28</v>
      </c>
      <c r="C7" s="14">
        <v>3100</v>
      </c>
      <c r="D7" s="15" t="s">
        <v>13</v>
      </c>
      <c r="E7" s="14" t="s">
        <v>36</v>
      </c>
      <c r="F7" s="20">
        <v>2730.1</v>
      </c>
      <c r="G7" s="15" t="s">
        <v>37</v>
      </c>
      <c r="H7" s="16">
        <f>C7*F7/100</f>
        <v>84633.1</v>
      </c>
      <c r="I7" s="15" t="s">
        <v>10</v>
      </c>
    </row>
    <row r="8" spans="1:9" ht="123" customHeight="1">
      <c r="A8" s="18" t="s">
        <v>12</v>
      </c>
      <c r="B8" s="17" t="s">
        <v>29</v>
      </c>
      <c r="C8" s="14">
        <v>6900</v>
      </c>
      <c r="D8" s="15" t="s">
        <v>8</v>
      </c>
      <c r="E8" s="14" t="s">
        <v>36</v>
      </c>
      <c r="F8" s="20">
        <v>14748.7</v>
      </c>
      <c r="G8" s="15" t="s">
        <v>38</v>
      </c>
      <c r="H8" s="16">
        <f>C8*F8/100</f>
        <v>1017660.3</v>
      </c>
      <c r="I8" s="15" t="s">
        <v>10</v>
      </c>
    </row>
    <row r="9" spans="1:9" ht="63" customHeight="1">
      <c r="A9" s="18" t="s">
        <v>14</v>
      </c>
      <c r="B9" s="17" t="s">
        <v>30</v>
      </c>
      <c r="C9" s="14">
        <v>18500</v>
      </c>
      <c r="D9" s="15" t="s">
        <v>16</v>
      </c>
      <c r="E9" s="14" t="s">
        <v>36</v>
      </c>
      <c r="F9" s="20">
        <v>1632.1</v>
      </c>
      <c r="G9" s="15" t="s">
        <v>27</v>
      </c>
      <c r="H9" s="16">
        <f>C9*F9/100</f>
        <v>301938.5</v>
      </c>
      <c r="I9" s="15" t="s">
        <v>10</v>
      </c>
    </row>
    <row r="10" spans="1:9" ht="85.5" customHeight="1">
      <c r="A10" s="18" t="s">
        <v>15</v>
      </c>
      <c r="B10" s="17" t="s">
        <v>72</v>
      </c>
      <c r="C10" s="14">
        <v>18500</v>
      </c>
      <c r="D10" s="15" t="s">
        <v>16</v>
      </c>
      <c r="E10" s="14" t="s">
        <v>36</v>
      </c>
      <c r="F10" s="20">
        <v>4558.7</v>
      </c>
      <c r="G10" s="15" t="s">
        <v>27</v>
      </c>
      <c r="H10" s="16">
        <f>C10*F10/100</f>
        <v>843359.5</v>
      </c>
      <c r="I10" s="15" t="s">
        <v>10</v>
      </c>
    </row>
    <row r="11" spans="1:9" ht="44.25" customHeight="1" thickBot="1">
      <c r="A11" s="18" t="s">
        <v>17</v>
      </c>
      <c r="B11" s="17" t="s">
        <v>65</v>
      </c>
      <c r="C11" s="23">
        <v>59000</v>
      </c>
      <c r="D11" s="24" t="s">
        <v>8</v>
      </c>
      <c r="E11" s="23" t="s">
        <v>36</v>
      </c>
      <c r="F11" s="25">
        <v>6278.37</v>
      </c>
      <c r="G11" s="24" t="s">
        <v>66</v>
      </c>
      <c r="H11" s="26">
        <f>C11*F11/1000</f>
        <v>370423.83</v>
      </c>
      <c r="I11" s="24" t="s">
        <v>10</v>
      </c>
    </row>
    <row r="12" spans="1:9" ht="18" customHeight="1" thickBot="1">
      <c r="A12" s="6"/>
      <c r="B12" s="7"/>
      <c r="C12" s="56" t="s">
        <v>19</v>
      </c>
      <c r="D12" s="57"/>
      <c r="E12" s="57"/>
      <c r="F12" s="57"/>
      <c r="G12" s="58"/>
      <c r="H12" s="27">
        <f>SUM(H6:H11)</f>
        <v>2638951.8600000003</v>
      </c>
      <c r="I12" s="28" t="s">
        <v>10</v>
      </c>
    </row>
    <row r="13" spans="1:9">
      <c r="A13" s="6"/>
      <c r="B13" s="7"/>
      <c r="C13" s="12"/>
      <c r="D13" s="12"/>
      <c r="E13" s="12"/>
      <c r="F13" s="12"/>
      <c r="G13" s="12"/>
      <c r="H13" s="8"/>
      <c r="I13" s="9"/>
    </row>
    <row r="14" spans="1:9" ht="21" customHeight="1">
      <c r="A14" s="18" t="s">
        <v>34</v>
      </c>
      <c r="B14" s="29" t="s">
        <v>40</v>
      </c>
      <c r="C14" s="30">
        <v>2.5</v>
      </c>
      <c r="D14" s="31" t="s">
        <v>31</v>
      </c>
      <c r="E14" s="30" t="s">
        <v>36</v>
      </c>
      <c r="F14" s="33">
        <v>81412</v>
      </c>
      <c r="G14" s="34" t="s">
        <v>33</v>
      </c>
      <c r="H14" s="32">
        <f>C14*F14</f>
        <v>203530</v>
      </c>
      <c r="I14" s="31" t="s">
        <v>10</v>
      </c>
    </row>
    <row r="15" spans="1:9" ht="21" customHeight="1">
      <c r="A15" s="18" t="s">
        <v>35</v>
      </c>
      <c r="B15" s="29" t="s">
        <v>41</v>
      </c>
      <c r="C15" s="30">
        <v>5.6</v>
      </c>
      <c r="D15" s="31" t="s">
        <v>31</v>
      </c>
      <c r="E15" s="30" t="s">
        <v>36</v>
      </c>
      <c r="F15" s="33">
        <v>81412</v>
      </c>
      <c r="G15" s="34" t="s">
        <v>33</v>
      </c>
      <c r="H15" s="32">
        <f>C15*F15</f>
        <v>455907.19999999995</v>
      </c>
      <c r="I15" s="31" t="s">
        <v>10</v>
      </c>
    </row>
    <row r="16" spans="1:9" ht="21" customHeight="1">
      <c r="A16" s="18" t="s">
        <v>44</v>
      </c>
      <c r="B16" s="29" t="s">
        <v>42</v>
      </c>
      <c r="C16" s="30">
        <v>12400</v>
      </c>
      <c r="D16" s="31" t="s">
        <v>32</v>
      </c>
      <c r="E16" s="30" t="s">
        <v>36</v>
      </c>
      <c r="F16" s="33">
        <v>6000</v>
      </c>
      <c r="G16" s="34" t="s">
        <v>39</v>
      </c>
      <c r="H16" s="32">
        <f>C16*F16/1000</f>
        <v>74400</v>
      </c>
      <c r="I16" s="31" t="s">
        <v>10</v>
      </c>
    </row>
    <row r="17" spans="1:9" ht="21" customHeight="1">
      <c r="A17" s="18" t="s">
        <v>45</v>
      </c>
      <c r="B17" s="29" t="s">
        <v>67</v>
      </c>
      <c r="C17" s="30">
        <v>740</v>
      </c>
      <c r="D17" s="31" t="s">
        <v>8</v>
      </c>
      <c r="E17" s="30" t="s">
        <v>36</v>
      </c>
      <c r="F17" s="33">
        <v>1725</v>
      </c>
      <c r="G17" s="34" t="s">
        <v>38</v>
      </c>
      <c r="H17" s="32">
        <f>C17*F17/100</f>
        <v>12765</v>
      </c>
      <c r="I17" s="31" t="s">
        <v>10</v>
      </c>
    </row>
    <row r="18" spans="1:9" ht="21" customHeight="1">
      <c r="A18" s="18" t="s">
        <v>46</v>
      </c>
      <c r="B18" s="29" t="s">
        <v>68</v>
      </c>
      <c r="C18" s="30">
        <v>1850</v>
      </c>
      <c r="D18" s="31" t="s">
        <v>8</v>
      </c>
      <c r="E18" s="30" t="s">
        <v>36</v>
      </c>
      <c r="F18" s="33">
        <v>1725</v>
      </c>
      <c r="G18" s="34" t="s">
        <v>38</v>
      </c>
      <c r="H18" s="32">
        <f>C18*F18/100</f>
        <v>31912.5</v>
      </c>
      <c r="I18" s="31" t="s">
        <v>10</v>
      </c>
    </row>
    <row r="19" spans="1:9" ht="21" customHeight="1">
      <c r="A19" s="18" t="s">
        <v>47</v>
      </c>
      <c r="B19" s="29" t="s">
        <v>43</v>
      </c>
      <c r="C19" s="22">
        <v>740</v>
      </c>
      <c r="D19" s="21" t="s">
        <v>8</v>
      </c>
      <c r="E19" s="22" t="s">
        <v>36</v>
      </c>
      <c r="F19" s="35">
        <v>736</v>
      </c>
      <c r="G19" s="36" t="s">
        <v>38</v>
      </c>
      <c r="H19" s="37">
        <f>C19*F19/100</f>
        <v>5446.4</v>
      </c>
      <c r="I19" s="21" t="s">
        <v>10</v>
      </c>
    </row>
    <row r="20" spans="1:9">
      <c r="A20" s="6"/>
      <c r="B20" s="38"/>
      <c r="C20" s="38"/>
      <c r="D20" s="38"/>
      <c r="E20" s="38"/>
      <c r="F20" s="38"/>
      <c r="G20" s="38"/>
      <c r="H20" s="8"/>
      <c r="I20" s="9"/>
    </row>
    <row r="21" spans="1:9" s="39" customFormat="1" ht="16.5" customHeight="1">
      <c r="A21" s="54" t="s">
        <v>48</v>
      </c>
      <c r="B21" s="54"/>
      <c r="C21" s="54"/>
      <c r="D21" s="54"/>
      <c r="E21" s="54"/>
      <c r="F21" s="54"/>
      <c r="G21" s="54"/>
      <c r="H21" s="54"/>
      <c r="I21" s="54"/>
    </row>
    <row r="22" spans="1:9" ht="31.5" customHeight="1">
      <c r="A22" s="10"/>
    </row>
    <row r="23" spans="1:9" s="43" customFormat="1" ht="43.5" customHeight="1">
      <c r="A23" s="40"/>
      <c r="B23" s="41" t="s">
        <v>20</v>
      </c>
      <c r="C23" s="55" t="s">
        <v>21</v>
      </c>
      <c r="D23" s="55"/>
      <c r="E23" s="55"/>
      <c r="F23" s="55"/>
      <c r="G23" s="55"/>
      <c r="H23" s="55"/>
      <c r="I23" s="42"/>
    </row>
    <row r="24" spans="1:9" ht="26.25" customHeight="1">
      <c r="A24" s="50" t="s">
        <v>0</v>
      </c>
      <c r="B24" s="50"/>
      <c r="C24" s="50"/>
      <c r="D24" s="50"/>
      <c r="E24" s="50"/>
      <c r="F24" s="50"/>
      <c r="G24" s="50"/>
      <c r="H24" s="50"/>
      <c r="I24" s="50"/>
    </row>
    <row r="25" spans="1:9" ht="37.5" customHeight="1">
      <c r="A25" s="51" t="str">
        <f>A2</f>
        <v>(12) RECONDITIONING OF ROAD FROM DADU JOHI ROAD TO ALLAH YARANI LEGHARI VILLAGE MILE 0/1-2/3 (IN PORTION)</v>
      </c>
      <c r="B25" s="51"/>
      <c r="C25" s="51"/>
      <c r="D25" s="51"/>
      <c r="E25" s="51"/>
      <c r="F25" s="51"/>
      <c r="G25" s="51"/>
      <c r="H25" s="51"/>
      <c r="I25" s="51"/>
    </row>
    <row r="26" spans="1:9" ht="32.25" customHeight="1" thickBot="1">
      <c r="A26" s="52" t="s">
        <v>73</v>
      </c>
      <c r="B26" s="52"/>
      <c r="C26" s="52"/>
      <c r="D26" s="52"/>
      <c r="E26" s="52"/>
      <c r="F26" s="52"/>
      <c r="G26" s="52"/>
      <c r="H26" s="52"/>
      <c r="I26" s="52"/>
    </row>
    <row r="27" spans="1:9" s="2" customFormat="1" ht="18.75" customHeight="1" thickTop="1" thickBot="1">
      <c r="A27" s="13" t="s">
        <v>1</v>
      </c>
      <c r="B27" s="13" t="s">
        <v>2</v>
      </c>
      <c r="C27" s="53" t="s">
        <v>3</v>
      </c>
      <c r="D27" s="53"/>
      <c r="E27" s="59" t="s">
        <v>4</v>
      </c>
      <c r="F27" s="60" t="s">
        <v>4</v>
      </c>
      <c r="G27" s="13" t="s">
        <v>5</v>
      </c>
      <c r="H27" s="59" t="s">
        <v>6</v>
      </c>
      <c r="I27" s="60"/>
    </row>
    <row r="28" spans="1:9" ht="12" customHeight="1" thickTop="1">
      <c r="A28" s="3"/>
      <c r="B28" s="3"/>
      <c r="C28" s="3"/>
      <c r="D28" s="3"/>
      <c r="E28" s="3"/>
      <c r="F28" s="3"/>
      <c r="G28" s="3"/>
      <c r="H28" s="3"/>
      <c r="I28" s="3"/>
    </row>
    <row r="29" spans="1:9" ht="54.75" customHeight="1">
      <c r="A29" s="18" t="s">
        <v>7</v>
      </c>
      <c r="B29" s="17" t="s">
        <v>49</v>
      </c>
      <c r="C29" s="14">
        <v>1056</v>
      </c>
      <c r="D29" s="15" t="s">
        <v>8</v>
      </c>
      <c r="E29" s="14" t="s">
        <v>36</v>
      </c>
      <c r="F29" s="20">
        <v>3176.25</v>
      </c>
      <c r="G29" s="15" t="s">
        <v>9</v>
      </c>
      <c r="H29" s="16">
        <f>C29*F29/1000</f>
        <v>3354.12</v>
      </c>
      <c r="I29" s="15" t="s">
        <v>10</v>
      </c>
    </row>
    <row r="30" spans="1:9" ht="26.25" customHeight="1">
      <c r="A30" s="18" t="s">
        <v>11</v>
      </c>
      <c r="B30" s="17" t="s">
        <v>51</v>
      </c>
      <c r="C30" s="14">
        <v>224</v>
      </c>
      <c r="D30" s="15" t="s">
        <v>8</v>
      </c>
      <c r="E30" s="14" t="s">
        <v>36</v>
      </c>
      <c r="F30" s="20">
        <v>9416.2800000000007</v>
      </c>
      <c r="G30" s="15" t="s">
        <v>38</v>
      </c>
      <c r="H30" s="16">
        <f>C30*F30/100</f>
        <v>21092.467200000003</v>
      </c>
      <c r="I30" s="15" t="s">
        <v>10</v>
      </c>
    </row>
    <row r="31" spans="1:9" ht="29.25" customHeight="1">
      <c r="A31" s="18" t="s">
        <v>12</v>
      </c>
      <c r="B31" s="17" t="s">
        <v>50</v>
      </c>
      <c r="C31" s="14">
        <v>375</v>
      </c>
      <c r="D31" s="15" t="s">
        <v>8</v>
      </c>
      <c r="E31" s="14" t="s">
        <v>36</v>
      </c>
      <c r="F31" s="20">
        <v>12501.41</v>
      </c>
      <c r="G31" s="15" t="s">
        <v>38</v>
      </c>
      <c r="H31" s="16">
        <f>C31*F31/100</f>
        <v>46880.287499999999</v>
      </c>
      <c r="I31" s="15" t="s">
        <v>10</v>
      </c>
    </row>
    <row r="32" spans="1:9" ht="29.25" customHeight="1">
      <c r="A32" s="18" t="s">
        <v>14</v>
      </c>
      <c r="B32" s="17" t="s">
        <v>53</v>
      </c>
      <c r="C32" s="14">
        <v>109</v>
      </c>
      <c r="D32" s="15" t="s">
        <v>16</v>
      </c>
      <c r="E32" s="14" t="s">
        <v>36</v>
      </c>
      <c r="F32" s="20">
        <v>3127.41</v>
      </c>
      <c r="G32" s="15" t="s">
        <v>27</v>
      </c>
      <c r="H32" s="16">
        <f>C32*F32/100</f>
        <v>3408.8769000000002</v>
      </c>
      <c r="I32" s="15" t="s">
        <v>10</v>
      </c>
    </row>
    <row r="33" spans="1:9" ht="44.25" customHeight="1">
      <c r="A33" s="18" t="s">
        <v>15</v>
      </c>
      <c r="B33" s="17" t="s">
        <v>54</v>
      </c>
      <c r="C33" s="14">
        <v>94</v>
      </c>
      <c r="D33" s="15" t="s">
        <v>8</v>
      </c>
      <c r="E33" s="14" t="s">
        <v>36</v>
      </c>
      <c r="F33" s="20">
        <v>14429.25</v>
      </c>
      <c r="G33" s="15" t="s">
        <v>38</v>
      </c>
      <c r="H33" s="16">
        <f>C33*F33/100</f>
        <v>13563.495000000001</v>
      </c>
      <c r="I33" s="15" t="s">
        <v>10</v>
      </c>
    </row>
    <row r="34" spans="1:9" ht="48" customHeight="1">
      <c r="A34" s="18" t="s">
        <v>17</v>
      </c>
      <c r="B34" s="17" t="s">
        <v>52</v>
      </c>
      <c r="C34" s="14">
        <v>5.8</v>
      </c>
      <c r="D34" s="15" t="s">
        <v>22</v>
      </c>
      <c r="E34" s="14" t="s">
        <v>36</v>
      </c>
      <c r="F34" s="20">
        <v>4820.2</v>
      </c>
      <c r="G34" s="15" t="s">
        <v>24</v>
      </c>
      <c r="H34" s="16">
        <f>C34*F34</f>
        <v>27957.16</v>
      </c>
      <c r="I34" s="15" t="s">
        <v>10</v>
      </c>
    </row>
    <row r="35" spans="1:9" ht="98.25" customHeight="1">
      <c r="A35" s="18" t="s">
        <v>18</v>
      </c>
      <c r="B35" s="17" t="s">
        <v>55</v>
      </c>
      <c r="C35" s="14">
        <v>92</v>
      </c>
      <c r="D35" s="15" t="s">
        <v>8</v>
      </c>
      <c r="E35" s="14" t="s">
        <v>36</v>
      </c>
      <c r="F35" s="20">
        <v>337</v>
      </c>
      <c r="G35" s="15" t="s">
        <v>25</v>
      </c>
      <c r="H35" s="16">
        <f>C35*F35</f>
        <v>31004</v>
      </c>
      <c r="I35" s="15" t="s">
        <v>10</v>
      </c>
    </row>
    <row r="36" spans="1:9" ht="24" customHeight="1" thickBot="1">
      <c r="A36" s="18" t="s">
        <v>23</v>
      </c>
      <c r="B36" s="17" t="s">
        <v>56</v>
      </c>
      <c r="C36" s="23">
        <v>185</v>
      </c>
      <c r="D36" s="24" t="s">
        <v>16</v>
      </c>
      <c r="E36" s="23" t="s">
        <v>36</v>
      </c>
      <c r="F36" s="25">
        <v>2344.59</v>
      </c>
      <c r="G36" s="24" t="s">
        <v>27</v>
      </c>
      <c r="H36" s="26">
        <f>C36*F36/100</f>
        <v>4337.4915000000001</v>
      </c>
      <c r="I36" s="24" t="s">
        <v>10</v>
      </c>
    </row>
    <row r="37" spans="1:9" ht="21" customHeight="1" thickBot="1">
      <c r="A37" s="4"/>
      <c r="B37" s="5"/>
      <c r="C37" s="56" t="s">
        <v>19</v>
      </c>
      <c r="D37" s="57"/>
      <c r="E37" s="57"/>
      <c r="F37" s="57"/>
      <c r="G37" s="58"/>
      <c r="H37" s="44">
        <f>SUM(H29:H36)</f>
        <v>151597.89809999999</v>
      </c>
      <c r="I37" s="45" t="s">
        <v>10</v>
      </c>
    </row>
    <row r="38" spans="1:9" ht="21" customHeight="1">
      <c r="A38" s="4"/>
      <c r="B38" s="5"/>
      <c r="C38" s="46"/>
      <c r="D38" s="46"/>
      <c r="E38" s="46"/>
      <c r="F38" s="46"/>
      <c r="G38" s="46"/>
      <c r="H38" s="8"/>
      <c r="I38" s="47"/>
    </row>
    <row r="39" spans="1:9" ht="21" customHeight="1">
      <c r="A39" s="18" t="s">
        <v>34</v>
      </c>
      <c r="B39" s="29" t="s">
        <v>57</v>
      </c>
      <c r="C39" s="30">
        <v>73</v>
      </c>
      <c r="D39" s="31" t="s">
        <v>58</v>
      </c>
      <c r="E39" s="30" t="s">
        <v>36</v>
      </c>
      <c r="F39" s="33">
        <v>650</v>
      </c>
      <c r="G39" s="34" t="s">
        <v>69</v>
      </c>
      <c r="H39" s="32">
        <f>C39*F39</f>
        <v>47450</v>
      </c>
      <c r="I39" s="31" t="s">
        <v>10</v>
      </c>
    </row>
    <row r="40" spans="1:9" ht="21" customHeight="1">
      <c r="A40" s="18" t="s">
        <v>35</v>
      </c>
      <c r="B40" s="29" t="s">
        <v>59</v>
      </c>
      <c r="C40" s="30">
        <v>5063</v>
      </c>
      <c r="D40" s="31" t="s">
        <v>32</v>
      </c>
      <c r="E40" s="30" t="s">
        <v>36</v>
      </c>
      <c r="F40" s="33">
        <v>6000</v>
      </c>
      <c r="G40" s="34" t="s">
        <v>39</v>
      </c>
      <c r="H40" s="32">
        <f>C40*F40/1000</f>
        <v>30378</v>
      </c>
      <c r="I40" s="31" t="s">
        <v>10</v>
      </c>
    </row>
    <row r="41" spans="1:9" ht="21" customHeight="1">
      <c r="A41" s="18" t="s">
        <v>44</v>
      </c>
      <c r="B41" s="29" t="s">
        <v>60</v>
      </c>
      <c r="C41" s="49">
        <v>5.8</v>
      </c>
      <c r="D41" s="31" t="s">
        <v>31</v>
      </c>
      <c r="E41" s="30" t="s">
        <v>36</v>
      </c>
      <c r="F41" s="33">
        <v>154500</v>
      </c>
      <c r="G41" s="34" t="s">
        <v>33</v>
      </c>
      <c r="H41" s="32">
        <f>C41/20*F41</f>
        <v>44805</v>
      </c>
      <c r="I41" s="31" t="s">
        <v>10</v>
      </c>
    </row>
    <row r="42" spans="1:9" ht="21" customHeight="1">
      <c r="A42" s="18" t="s">
        <v>45</v>
      </c>
      <c r="B42" s="29" t="s">
        <v>70</v>
      </c>
      <c r="C42" s="30">
        <v>215</v>
      </c>
      <c r="D42" s="31" t="s">
        <v>8</v>
      </c>
      <c r="E42" s="30" t="s">
        <v>36</v>
      </c>
      <c r="F42" s="33">
        <v>1950</v>
      </c>
      <c r="G42" s="34" t="s">
        <v>38</v>
      </c>
      <c r="H42" s="32">
        <f>C42*F42/100</f>
        <v>4192.5</v>
      </c>
      <c r="I42" s="31" t="s">
        <v>10</v>
      </c>
    </row>
    <row r="43" spans="1:9" ht="21" customHeight="1">
      <c r="A43" s="18" t="s">
        <v>46</v>
      </c>
      <c r="B43" s="29" t="s">
        <v>63</v>
      </c>
      <c r="C43" s="30">
        <v>285</v>
      </c>
      <c r="D43" s="31" t="s">
        <v>8</v>
      </c>
      <c r="E43" s="30" t="s">
        <v>36</v>
      </c>
      <c r="F43" s="33">
        <v>736</v>
      </c>
      <c r="G43" s="34" t="s">
        <v>38</v>
      </c>
      <c r="H43" s="32">
        <f>C43*F43/100</f>
        <v>2097.6</v>
      </c>
      <c r="I43" s="31" t="s">
        <v>10</v>
      </c>
    </row>
    <row r="44" spans="1:9" ht="21" customHeight="1">
      <c r="A44" s="18" t="s">
        <v>47</v>
      </c>
      <c r="B44" s="29" t="s">
        <v>64</v>
      </c>
      <c r="C44" s="22">
        <v>164</v>
      </c>
      <c r="D44" s="21" t="s">
        <v>8</v>
      </c>
      <c r="E44" s="22" t="s">
        <v>36</v>
      </c>
      <c r="F44" s="35">
        <v>1525</v>
      </c>
      <c r="G44" s="36" t="s">
        <v>38</v>
      </c>
      <c r="H44" s="37">
        <f>C44*F44/100</f>
        <v>2501</v>
      </c>
      <c r="I44" s="21" t="s">
        <v>10</v>
      </c>
    </row>
    <row r="45" spans="1:9" ht="21" customHeight="1">
      <c r="A45" s="18" t="s">
        <v>62</v>
      </c>
      <c r="B45" s="29" t="s">
        <v>61</v>
      </c>
      <c r="C45" s="22"/>
      <c r="D45" s="21"/>
      <c r="E45" s="22"/>
      <c r="F45" s="35"/>
      <c r="G45" s="36"/>
      <c r="H45" s="37">
        <v>34400</v>
      </c>
      <c r="I45" s="21" t="s">
        <v>10</v>
      </c>
    </row>
    <row r="46" spans="1:9">
      <c r="A46" s="6"/>
      <c r="B46" s="38"/>
      <c r="C46" s="38"/>
      <c r="D46" s="38"/>
      <c r="E46" s="38"/>
      <c r="F46" s="38"/>
      <c r="G46" s="38"/>
      <c r="H46" s="8"/>
      <c r="I46" s="9"/>
    </row>
    <row r="47" spans="1:9" s="39" customFormat="1" ht="16.5" customHeight="1">
      <c r="A47" s="54" t="s">
        <v>48</v>
      </c>
      <c r="B47" s="54"/>
      <c r="C47" s="54"/>
      <c r="D47" s="54"/>
      <c r="E47" s="54"/>
      <c r="F47" s="54"/>
      <c r="G47" s="54"/>
      <c r="H47" s="54"/>
      <c r="I47" s="54"/>
    </row>
    <row r="48" spans="1:9" ht="18" customHeight="1">
      <c r="A48" s="10"/>
      <c r="B48" s="11"/>
    </row>
    <row r="49" spans="1:9" s="43" customFormat="1" ht="43.5" customHeight="1">
      <c r="A49" s="40"/>
      <c r="B49" s="41" t="s">
        <v>20</v>
      </c>
      <c r="C49" s="55" t="s">
        <v>21</v>
      </c>
      <c r="D49" s="55"/>
      <c r="E49" s="55"/>
      <c r="F49" s="55"/>
      <c r="G49" s="55"/>
      <c r="H49" s="55"/>
      <c r="I49" s="42"/>
    </row>
  </sheetData>
  <mergeCells count="18">
    <mergeCell ref="C49:H49"/>
    <mergeCell ref="C37:G37"/>
    <mergeCell ref="A24:I24"/>
    <mergeCell ref="A25:I25"/>
    <mergeCell ref="E27:F27"/>
    <mergeCell ref="A26:I26"/>
    <mergeCell ref="C27:D27"/>
    <mergeCell ref="H27:I27"/>
    <mergeCell ref="A1:I1"/>
    <mergeCell ref="A2:I2"/>
    <mergeCell ref="A3:I3"/>
    <mergeCell ref="C4:D4"/>
    <mergeCell ref="A47:I47"/>
    <mergeCell ref="E4:F4"/>
    <mergeCell ref="H4:I4"/>
    <mergeCell ref="C12:G12"/>
    <mergeCell ref="A21:I21"/>
    <mergeCell ref="C23:H23"/>
  </mergeCells>
  <pageMargins left="0.8" right="0.4" top="0.4" bottom="0.3" header="0.31496062992126" footer="0.31496062992126"/>
  <pageSetup scale="95" orientation="portrait" r:id="rId1"/>
  <rowBreaks count="1" manualBreakCount="1">
    <brk id="23"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vt:lpstr>
      <vt:lpstr>'1'!Print_Area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2023-03-22T11:45:32Z</dcterms:modified>
</cp:coreProperties>
</file>